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7235" windowHeight="6480" activeTab="0"/>
  </bookViews>
  <sheets>
    <sheet name="AVTECH_TVI Camera" sheetId="1" r:id="rId1"/>
  </sheets>
  <definedNames/>
  <calcPr fullCalcOnLoad="1"/>
</workbook>
</file>

<file path=xl/sharedStrings.xml><?xml version="1.0" encoding="utf-8"?>
<sst xmlns="http://schemas.openxmlformats.org/spreadsheetml/2006/main" count="76" uniqueCount="47">
  <si>
    <t>HDD Calculator for AVTECH TVI Camera Recording</t>
  </si>
  <si>
    <t>These charts help users calculate the HDD capacity needs based on recording days,
 or calculate the recording days based on HDD capacity.</t>
  </si>
  <si>
    <t>Chart A. Key in the channels and expecting recording days, bit rate size, and the HDDs(T) needed will be shown.                                                                                                                                   Chart B. Key in the channels and expecting HDDs(GB),  bit rate size,and the recording days will be shown.</t>
  </si>
  <si>
    <t>FPS</t>
  </si>
  <si>
    <t>A. Days</t>
  </si>
  <si>
    <t>Input Recording Bitrate By Manual</t>
  </si>
  <si>
    <t>variation</t>
  </si>
  <si>
    <t>Model</t>
  </si>
  <si>
    <t>Manual input
Bit Rate Size (Kbps/Sec)</t>
  </si>
  <si>
    <t>How many CH</t>
  </si>
  <si>
    <t>Storage Bandwidth
(MBps/Sec)</t>
  </si>
  <si>
    <t>Per Day (GB)</t>
  </si>
  <si>
    <t>HDDs(GB)</t>
  </si>
  <si>
    <t>TVI series</t>
  </si>
  <si>
    <t>Input Recording Bitrate By Drop down Selection</t>
  </si>
  <si>
    <t>variation</t>
  </si>
  <si>
    <t>Model</t>
  </si>
  <si>
    <t>Recording resolution</t>
  </si>
  <si>
    <t>Bit Rate Size 
(Kbps/Sec)</t>
  </si>
  <si>
    <t>How many CH</t>
  </si>
  <si>
    <t>Storage Bandwidth
(MBps/Sec)</t>
  </si>
  <si>
    <t>Per Day (GB)</t>
  </si>
  <si>
    <t>HDDs(GB)</t>
  </si>
  <si>
    <t>TVI series</t>
  </si>
  <si>
    <t>CIF</t>
  </si>
  <si>
    <t>960H</t>
  </si>
  <si>
    <t>720p</t>
  </si>
  <si>
    <t>1080p</t>
  </si>
  <si>
    <t>720p</t>
  </si>
  <si>
    <t>B. HDDs(GB)</t>
  </si>
  <si>
    <t>Input Recording Bitrate By Manual</t>
  </si>
  <si>
    <t>Manual input
Bit Rate Size (Kbps/Sec)</t>
  </si>
  <si>
    <t>Days</t>
  </si>
  <si>
    <t>1080p</t>
  </si>
  <si>
    <t>Remark</t>
  </si>
  <si>
    <t>The bit rate size (Kbps) &amp; max. frame per camera depend on the TVI DVR recording setting</t>
  </si>
  <si>
    <t>Generally, each resolution will request the bandwidth as shown in the table below:</t>
  </si>
  <si>
    <t>Resolution</t>
  </si>
  <si>
    <t xml:space="preserve"> Bandwidth</t>
  </si>
  <si>
    <t>CIF</t>
  </si>
  <si>
    <t>500kbps</t>
  </si>
  <si>
    <t>1Mbps</t>
  </si>
  <si>
    <t>720p</t>
  </si>
  <si>
    <t>2Mbps</t>
  </si>
  <si>
    <t>1080p</t>
  </si>
  <si>
    <t>4Mbps</t>
  </si>
  <si>
    <t>*The real bandwidth depends on which camera of viewing object differences in complexity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</si>
</sst>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_);[Red]\(0.0\)"/>
    <numFmt numFmtId="178" formatCode="0_ "/>
    <numFmt numFmtId="179" formatCode="0.0_ "/>
  </numFmts>
  <fonts count="34">
    <font>
      <sz val="12"/>
      <color indexed="8"/>
      <name val="新細明體"/>
      <family val="1"/>
    </font>
    <font>
      <sz val="12"/>
      <color indexed="8"/>
      <name val="Calibri"/>
      <family val="2"/>
    </font>
    <font>
      <sz val="9"/>
      <name val="新細明體"/>
      <family val="1"/>
    </font>
    <font>
      <b/>
      <sz val="18"/>
      <color indexed="8"/>
      <name val="Calibri"/>
      <family val="2"/>
    </font>
    <font>
      <b/>
      <sz val="14"/>
      <color indexed="36"/>
      <name val="Calibri"/>
      <family val="2"/>
    </font>
    <font>
      <b/>
      <sz val="14"/>
      <color indexed="8"/>
      <name val="Calibri"/>
      <family val="2"/>
    </font>
    <font>
      <b/>
      <sz val="18"/>
      <color indexed="10"/>
      <name val="Calibri"/>
      <family val="2"/>
    </font>
    <font>
      <b/>
      <sz val="12"/>
      <color indexed="8"/>
      <name val="新細明體"/>
      <family val="1"/>
    </font>
    <font>
      <sz val="22"/>
      <color indexed="8"/>
      <name val="Calibri"/>
      <family val="2"/>
    </font>
    <font>
      <b/>
      <sz val="22"/>
      <color indexed="10"/>
      <name val="Calibri"/>
      <family val="2"/>
    </font>
    <font>
      <b/>
      <sz val="16"/>
      <color indexed="8"/>
      <name val="Calibri"/>
      <family val="2"/>
    </font>
    <font>
      <b/>
      <sz val="12"/>
      <color indexed="8"/>
      <name val="Calibri"/>
      <family val="2"/>
    </font>
    <font>
      <b/>
      <sz val="12"/>
      <name val="Calibri"/>
      <family val="2"/>
    </font>
    <font>
      <sz val="16"/>
      <color indexed="8"/>
      <name val="Calibri"/>
      <family val="2"/>
    </font>
    <font>
      <b/>
      <sz val="16"/>
      <color indexed="10"/>
      <name val="Calibri"/>
      <family val="2"/>
    </font>
    <font>
      <sz val="14"/>
      <color indexed="8"/>
      <name val="Calibri"/>
      <family val="2"/>
    </font>
    <font>
      <sz val="18"/>
      <color indexed="8"/>
      <name val="Calibri"/>
      <family val="2"/>
    </font>
    <font>
      <sz val="10"/>
      <name val="Arial"/>
      <family val="2"/>
    </font>
    <font>
      <sz val="11"/>
      <color indexed="8"/>
      <name val="Calibri"/>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s>
  <borders count="3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top style="thin"/>
      <bottom/>
    </border>
    <border>
      <left style="medium"/>
      <right style="medium"/>
      <top style="thin"/>
      <bottom style="medium"/>
    </border>
    <border>
      <left style="medium"/>
      <right style="medium"/>
      <top style="medium"/>
      <bottom/>
    </border>
    <border>
      <left/>
      <right style="medium"/>
      <top style="thin"/>
      <bottom/>
    </border>
    <border>
      <left style="thin"/>
      <right/>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top style="thin"/>
      <bottom style="thin"/>
    </border>
    <border>
      <left style="thin"/>
      <right/>
      <top/>
      <bottom style="thin"/>
    </border>
  </borders>
  <cellStyleXfs count="63">
    <xf numFmtId="0" fontId="0" fillId="0" borderId="0">
      <alignment vertical="center"/>
      <protection/>
    </xf>
    <xf numFmtId="0" fontId="7"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0" borderId="0">
      <alignment/>
      <protection/>
    </xf>
    <xf numFmtId="9" fontId="18"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16" borderId="0" applyNumberFormat="0" applyBorder="0" applyAlignment="0" applyProtection="0"/>
    <xf numFmtId="0" fontId="7" fillId="0" borderId="1" applyNumberFormat="0" applyFill="0" applyAlignment="0" applyProtection="0"/>
    <xf numFmtId="0" fontId="23" fillId="4" borderId="0" applyNumberFormat="0" applyBorder="0" applyAlignment="0" applyProtection="0"/>
    <xf numFmtId="9" fontId="0" fillId="0" borderId="0" applyFont="0" applyFill="0" applyBorder="0" applyAlignment="0" applyProtection="0"/>
    <xf numFmtId="0" fontId="2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6" fillId="7" borderId="2" applyNumberFormat="0" applyAlignment="0" applyProtection="0"/>
    <xf numFmtId="0" fontId="27" fillId="17" borderId="8" applyNumberFormat="0" applyAlignment="0" applyProtection="0"/>
    <xf numFmtId="0" fontId="30" fillId="23" borderId="9" applyNumberFormat="0" applyAlignment="0" applyProtection="0"/>
    <xf numFmtId="0" fontId="24" fillId="3" borderId="0" applyNumberFormat="0" applyBorder="0" applyAlignment="0" applyProtection="0"/>
    <xf numFmtId="0" fontId="31" fillId="0" borderId="0" applyNumberFormat="0" applyFill="0" applyBorder="0" applyAlignment="0" applyProtection="0"/>
  </cellStyleXfs>
  <cellXfs count="66">
    <xf numFmtId="0" fontId="0" fillId="0" borderId="0" xfId="0" applyAlignment="1">
      <alignment vertical="center"/>
    </xf>
    <xf numFmtId="0" fontId="1" fillId="0" borderId="0" xfId="0" applyFont="1" applyAlignment="1">
      <alignment vertical="center"/>
    </xf>
    <xf numFmtId="0" fontId="5" fillId="17" borderId="10" xfId="0" applyFont="1" applyFill="1" applyBorder="1" applyAlignment="1">
      <alignment horizontal="center" vertical="center"/>
    </xf>
    <xf numFmtId="0" fontId="6" fillId="8" borderId="11" xfId="0" applyFont="1" applyFill="1" applyBorder="1" applyAlignment="1">
      <alignment horizontal="center" vertical="center"/>
    </xf>
    <xf numFmtId="0" fontId="7" fillId="0" borderId="0" xfId="2" applyAlignment="1">
      <alignment vertical="center"/>
    </xf>
    <xf numFmtId="0" fontId="8" fillId="18" borderId="12" xfId="0" applyFont="1" applyFill="1" applyBorder="1" applyAlignment="1">
      <alignment vertical="center"/>
    </xf>
    <xf numFmtId="0" fontId="9" fillId="8" borderId="13" xfId="0" applyFont="1" applyFill="1" applyBorder="1" applyAlignment="1" applyProtection="1">
      <alignment vertical="center"/>
      <protection locked="0"/>
    </xf>
    <xf numFmtId="0" fontId="8" fillId="0" borderId="0" xfId="0" applyFont="1" applyFill="1" applyBorder="1" applyAlignme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0" fontId="1" fillId="0" borderId="0" xfId="0" applyFont="1" applyBorder="1" applyAlignment="1">
      <alignment vertical="center"/>
    </xf>
    <xf numFmtId="0" fontId="10" fillId="24" borderId="14"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wrapText="1"/>
    </xf>
    <xf numFmtId="0" fontId="13" fillId="0" borderId="14" xfId="0" applyFont="1" applyBorder="1" applyAlignment="1" applyProtection="1">
      <alignment vertical="center"/>
      <protection/>
    </xf>
    <xf numFmtId="0" fontId="13" fillId="0" borderId="18" xfId="0" applyFont="1" applyBorder="1" applyAlignment="1" applyProtection="1">
      <alignment horizontal="center" vertical="center"/>
      <protection/>
    </xf>
    <xf numFmtId="178" fontId="13" fillId="0" borderId="19" xfId="2" applyNumberFormat="1" applyFont="1" applyBorder="1" applyAlignment="1" applyProtection="1">
      <alignment horizontal="center" vertical="center"/>
      <protection locked="0"/>
    </xf>
    <xf numFmtId="0" fontId="13" fillId="0" borderId="19" xfId="0" applyFont="1" applyBorder="1" applyAlignment="1">
      <alignment horizontal="center" vertical="center"/>
    </xf>
    <xf numFmtId="179" fontId="14" fillId="0" borderId="20" xfId="0" applyNumberFormat="1" applyFont="1" applyBorder="1" applyAlignment="1">
      <alignment horizontal="center" vertical="center"/>
    </xf>
    <xf numFmtId="0" fontId="11" fillId="0" borderId="21" xfId="0" applyFont="1" applyBorder="1" applyAlignment="1">
      <alignment horizontal="center" vertical="center" wrapText="1"/>
    </xf>
    <xf numFmtId="0" fontId="13" fillId="0" borderId="22" xfId="0" applyFont="1" applyBorder="1" applyAlignment="1" applyProtection="1">
      <alignment horizontal="center" vertical="center"/>
      <protection/>
    </xf>
    <xf numFmtId="178" fontId="13" fillId="0" borderId="23" xfId="0" applyNumberFormat="1" applyFont="1" applyBorder="1" applyAlignment="1" applyProtection="1">
      <alignment horizontal="center" vertical="center"/>
      <protection locked="0"/>
    </xf>
    <xf numFmtId="178" fontId="7" fillId="0" borderId="23" xfId="2" applyNumberFormat="1" applyBorder="1" applyAlignment="1" applyProtection="1">
      <alignment horizontal="center" vertical="center"/>
      <protection locked="0"/>
    </xf>
    <xf numFmtId="0" fontId="13" fillId="0" borderId="23" xfId="0" applyFont="1" applyBorder="1" applyAlignment="1">
      <alignment horizontal="center" vertical="center"/>
    </xf>
    <xf numFmtId="179" fontId="14" fillId="0" borderId="24" xfId="0" applyNumberFormat="1" applyFont="1" applyBorder="1" applyAlignment="1">
      <alignment horizontal="center" vertical="center"/>
    </xf>
    <xf numFmtId="0" fontId="13" fillId="0" borderId="14" xfId="1" applyFont="1" applyBorder="1" applyAlignment="1" applyProtection="1">
      <alignment vertical="center"/>
      <protection/>
    </xf>
    <xf numFmtId="0" fontId="13" fillId="0" borderId="18" xfId="1" applyFont="1" applyBorder="1" applyAlignment="1" applyProtection="1">
      <alignment horizontal="center" vertical="center"/>
      <protection/>
    </xf>
    <xf numFmtId="178" fontId="13" fillId="0" borderId="19" xfId="1" applyNumberFormat="1" applyFont="1" applyBorder="1" applyAlignment="1" applyProtection="1">
      <alignment horizontal="center" vertical="center"/>
      <protection locked="0"/>
    </xf>
    <xf numFmtId="0" fontId="13" fillId="0" borderId="19" xfId="1" applyFont="1" applyBorder="1" applyAlignment="1">
      <alignment horizontal="center" vertical="center"/>
    </xf>
    <xf numFmtId="179" fontId="14" fillId="0" borderId="20" xfId="1" applyNumberFormat="1" applyFont="1" applyBorder="1" applyAlignment="1">
      <alignment horizontal="center" vertical="center"/>
    </xf>
    <xf numFmtId="0" fontId="13" fillId="0" borderId="0" xfId="1" applyFont="1" applyAlignment="1">
      <alignment vertical="center"/>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78" fontId="13" fillId="0" borderId="0" xfId="0" applyNumberFormat="1" applyFont="1" applyBorder="1" applyAlignment="1" applyProtection="1">
      <alignment horizontal="center" vertical="center"/>
      <protection locked="0"/>
    </xf>
    <xf numFmtId="178" fontId="7" fillId="0" borderId="0" xfId="2" applyNumberFormat="1" applyBorder="1" applyAlignment="1" applyProtection="1">
      <alignment horizontal="center" vertical="center"/>
      <protection locked="0"/>
    </xf>
    <xf numFmtId="0" fontId="13" fillId="0" borderId="0" xfId="0" applyFont="1" applyBorder="1" applyAlignment="1">
      <alignment horizontal="center" vertical="center"/>
    </xf>
    <xf numFmtId="179" fontId="14" fillId="0" borderId="0" xfId="0" applyNumberFormat="1" applyFont="1" applyBorder="1" applyAlignment="1">
      <alignment horizontal="center" vertical="center"/>
    </xf>
    <xf numFmtId="179" fontId="14" fillId="0" borderId="0" xfId="0" applyNumberFormat="1" applyFont="1" applyFill="1" applyBorder="1" applyAlignment="1">
      <alignment horizontal="center" vertical="center"/>
    </xf>
    <xf numFmtId="0" fontId="13" fillId="0" borderId="23" xfId="0" applyFont="1" applyBorder="1" applyAlignment="1" applyProtection="1">
      <alignment vertical="center"/>
      <protection/>
    </xf>
    <xf numFmtId="0" fontId="13" fillId="0" borderId="23" xfId="0" applyFont="1" applyBorder="1" applyAlignment="1" applyProtection="1">
      <alignment horizontal="center" vertical="center"/>
      <protection/>
    </xf>
    <xf numFmtId="178" fontId="13" fillId="0" borderId="23" xfId="2" applyNumberFormat="1" applyFont="1" applyBorder="1" applyAlignment="1" applyProtection="1">
      <alignment horizontal="center" vertical="center"/>
      <protection locked="0"/>
    </xf>
    <xf numFmtId="179" fontId="14" fillId="0" borderId="23" xfId="0" applyNumberFormat="1" applyFont="1" applyBorder="1" applyAlignment="1">
      <alignment horizontal="center" vertical="center"/>
    </xf>
    <xf numFmtId="178" fontId="13" fillId="0" borderId="19" xfId="0" applyNumberFormat="1" applyFont="1" applyBorder="1" applyAlignment="1" applyProtection="1">
      <alignment horizontal="center" vertical="center"/>
      <protection locked="0"/>
    </xf>
    <xf numFmtId="177" fontId="1"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11" fillId="0" borderId="23" xfId="0" applyFont="1" applyBorder="1" applyAlignment="1">
      <alignment vertical="center"/>
    </xf>
    <xf numFmtId="179" fontId="14" fillId="18" borderId="25" xfId="0" applyNumberFormat="1" applyFont="1" applyFill="1" applyBorder="1" applyAlignment="1">
      <alignment horizontal="center" vertical="center"/>
    </xf>
    <xf numFmtId="179" fontId="14" fillId="18" borderId="23" xfId="0" applyNumberFormat="1" applyFont="1" applyFill="1" applyBorder="1" applyAlignment="1">
      <alignment horizontal="center" vertical="center"/>
    </xf>
    <xf numFmtId="0" fontId="3" fillId="25"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5" fillId="17" borderId="26" xfId="0" applyFont="1" applyFill="1" applyBorder="1" applyAlignment="1">
      <alignment horizontal="center" vertical="center"/>
    </xf>
    <xf numFmtId="0" fontId="5" fillId="17" borderId="27" xfId="0" applyFont="1" applyFill="1" applyBorder="1" applyAlignment="1">
      <alignment horizontal="center" vertical="center"/>
    </xf>
    <xf numFmtId="0" fontId="5" fillId="17" borderId="28" xfId="0" applyFont="1" applyFill="1" applyBorder="1" applyAlignment="1">
      <alignment horizontal="center" vertical="center"/>
    </xf>
    <xf numFmtId="0" fontId="11" fillId="0" borderId="17" xfId="0" applyFont="1" applyBorder="1" applyAlignment="1">
      <alignment horizontal="center" vertical="center" wrapText="1"/>
    </xf>
    <xf numFmtId="177" fontId="12" fillId="26" borderId="25" xfId="0" applyNumberFormat="1" applyFont="1" applyFill="1" applyBorder="1" applyAlignment="1">
      <alignment horizontal="center" vertical="center"/>
    </xf>
    <xf numFmtId="177" fontId="12" fillId="26" borderId="23" xfId="0" applyNumberFormat="1" applyFont="1" applyFill="1" applyBorder="1" applyAlignment="1">
      <alignment horizontal="center" vertical="center"/>
    </xf>
    <xf numFmtId="178" fontId="13" fillId="0" borderId="19" xfId="0" applyNumberFormat="1" applyFont="1" applyBorder="1" applyAlignment="1" applyProtection="1">
      <alignment horizontal="center" vertical="center"/>
      <protection locked="0"/>
    </xf>
    <xf numFmtId="179" fontId="14" fillId="18" borderId="29" xfId="0" applyNumberFormat="1" applyFont="1" applyFill="1" applyBorder="1" applyAlignment="1">
      <alignment horizontal="center" vertical="center"/>
    </xf>
    <xf numFmtId="179" fontId="14" fillId="18" borderId="30" xfId="0" applyNumberFormat="1" applyFont="1" applyFill="1" applyBorder="1" applyAlignment="1">
      <alignment horizontal="center" vertical="center"/>
    </xf>
    <xf numFmtId="179" fontId="14" fillId="18" borderId="31" xfId="1" applyNumberFormat="1" applyFont="1" applyFill="1" applyBorder="1" applyAlignment="1">
      <alignment horizontal="center" vertical="center"/>
    </xf>
    <xf numFmtId="179" fontId="14" fillId="18" borderId="25" xfId="1" applyNumberFormat="1" applyFont="1" applyFill="1" applyBorder="1" applyAlignment="1">
      <alignment horizontal="center" vertical="center"/>
    </xf>
    <xf numFmtId="178" fontId="13" fillId="0" borderId="23" xfId="0" applyNumberFormat="1" applyFont="1" applyBorder="1" applyAlignment="1" applyProtection="1">
      <alignment horizontal="center" vertical="center"/>
      <protection locked="0"/>
    </xf>
    <xf numFmtId="179" fontId="14" fillId="18" borderId="32" xfId="0" applyNumberFormat="1" applyFont="1" applyFill="1" applyBorder="1" applyAlignment="1">
      <alignment horizontal="center" vertical="center"/>
    </xf>
  </cellXfs>
  <cellStyles count="51">
    <cellStyle name="Normal" xfId="0"/>
    <cellStyle name="RowLevel_0" xfId="1"/>
    <cellStyle name="ColLevel_0" xfId="2"/>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Percent 2"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2"/>
  <sheetViews>
    <sheetView tabSelected="1" zoomScale="70" zoomScaleNormal="70" zoomScalePageLayoutView="125" workbookViewId="0" topLeftCell="B1">
      <selection activeCell="G29" sqref="G29"/>
    </sheetView>
  </sheetViews>
  <sheetFormatPr defaultColWidth="9.00390625" defaultRowHeight="16.5"/>
  <cols>
    <col min="1" max="1" width="11.75390625" style="1" hidden="1" customWidth="1"/>
    <col min="2" max="2" width="20.125" style="1" customWidth="1"/>
    <col min="3" max="3" width="19.875" style="1" customWidth="1"/>
    <col min="4" max="4" width="19.125" style="1" customWidth="1"/>
    <col min="5" max="5" width="19.125" style="4" customWidth="1"/>
    <col min="6" max="6" width="24.375" style="1" hidden="1" customWidth="1"/>
    <col min="7" max="7" width="16.625" style="8" customWidth="1"/>
    <col min="8" max="8" width="16.125" style="8" customWidth="1"/>
    <col min="9" max="9" width="17.625" style="44" customWidth="1"/>
    <col min="10" max="12" width="9.00390625" style="1" customWidth="1"/>
    <col min="13" max="13" width="19.375" style="1" customWidth="1"/>
    <col min="14" max="14" width="17.50390625" style="1" customWidth="1"/>
    <col min="15" max="15" width="22.00390625" style="1" customWidth="1"/>
    <col min="16" max="16" width="10.875" style="1" bestFit="1" customWidth="1"/>
    <col min="17" max="16384" width="9.00390625" style="1" customWidth="1"/>
  </cols>
  <sheetData>
    <row r="1" spans="2:9" ht="47.25" customHeight="1">
      <c r="B1" s="51" t="s">
        <v>0</v>
      </c>
      <c r="C1" s="51"/>
      <c r="D1" s="51"/>
      <c r="E1" s="51"/>
      <c r="F1" s="51"/>
      <c r="G1" s="51"/>
      <c r="H1" s="51"/>
      <c r="I1" s="51"/>
    </row>
    <row r="2" spans="2:9" ht="43.5" customHeight="1">
      <c r="B2" s="52" t="s">
        <v>1</v>
      </c>
      <c r="C2" s="52"/>
      <c r="D2" s="52"/>
      <c r="E2" s="52"/>
      <c r="F2" s="52"/>
      <c r="G2" s="52"/>
      <c r="H2" s="52"/>
      <c r="I2" s="52"/>
    </row>
    <row r="3" spans="2:9" ht="42.75" customHeight="1">
      <c r="B3" s="52" t="s">
        <v>2</v>
      </c>
      <c r="C3" s="52"/>
      <c r="D3" s="52"/>
      <c r="E3" s="52"/>
      <c r="F3" s="52"/>
      <c r="G3" s="52"/>
      <c r="H3" s="52"/>
      <c r="I3" s="52"/>
    </row>
    <row r="4" spans="2:9" ht="22.5" customHeight="1" hidden="1" thickBot="1">
      <c r="B4" s="2" t="s">
        <v>3</v>
      </c>
      <c r="C4" s="3">
        <v>30</v>
      </c>
      <c r="G4" s="1"/>
      <c r="H4" s="1"/>
      <c r="I4" s="1"/>
    </row>
    <row r="5" ht="17.25" thickBot="1"/>
    <row r="6" spans="2:9" ht="26.25" customHeight="1">
      <c r="B6" s="5" t="s">
        <v>4</v>
      </c>
      <c r="C6" s="6">
        <v>30</v>
      </c>
      <c r="G6" s="7"/>
      <c r="I6" s="1"/>
    </row>
    <row r="7" spans="2:9" ht="26.25" customHeight="1" thickBot="1">
      <c r="B7" s="53" t="s">
        <v>5</v>
      </c>
      <c r="C7" s="54"/>
      <c r="D7" s="54"/>
      <c r="E7" s="54"/>
      <c r="F7" s="54"/>
      <c r="G7" s="55"/>
      <c r="H7" s="9"/>
      <c r="I7" s="10"/>
    </row>
    <row r="8" spans="1:9" ht="31.5">
      <c r="A8" s="11" t="s">
        <v>6</v>
      </c>
      <c r="B8" s="12" t="s">
        <v>7</v>
      </c>
      <c r="C8" s="56" t="s">
        <v>8</v>
      </c>
      <c r="D8" s="56"/>
      <c r="E8" s="13" t="s">
        <v>9</v>
      </c>
      <c r="F8" s="14" t="s">
        <v>10</v>
      </c>
      <c r="G8" s="13" t="s">
        <v>11</v>
      </c>
      <c r="H8" s="57" t="s">
        <v>12</v>
      </c>
      <c r="I8" s="58"/>
    </row>
    <row r="9" spans="1:9" ht="21.75" thickBot="1">
      <c r="A9" s="15">
        <v>1</v>
      </c>
      <c r="B9" s="16" t="s">
        <v>13</v>
      </c>
      <c r="C9" s="59">
        <v>2048</v>
      </c>
      <c r="D9" s="59"/>
      <c r="E9" s="17">
        <v>4</v>
      </c>
      <c r="F9" s="18">
        <f>(C9+768)/8*E9*A9/1024</f>
        <v>1.375</v>
      </c>
      <c r="G9" s="19">
        <f>(F9*60*60*24)/1024</f>
        <v>116.015625</v>
      </c>
      <c r="H9" s="60">
        <f>(G9)*$C$6</f>
        <v>3480.46875</v>
      </c>
      <c r="I9" s="61"/>
    </row>
    <row r="10" spans="2:9" ht="26.25" customHeight="1" thickBot="1">
      <c r="B10" s="53" t="s">
        <v>14</v>
      </c>
      <c r="C10" s="54"/>
      <c r="D10" s="54"/>
      <c r="E10" s="54"/>
      <c r="F10" s="54"/>
      <c r="G10" s="55"/>
      <c r="H10" s="9"/>
      <c r="I10" s="10"/>
    </row>
    <row r="11" spans="1:9" ht="31.5">
      <c r="A11" s="11" t="s">
        <v>15</v>
      </c>
      <c r="B11" s="12" t="s">
        <v>16</v>
      </c>
      <c r="C11" s="20" t="s">
        <v>17</v>
      </c>
      <c r="D11" s="20" t="s">
        <v>18</v>
      </c>
      <c r="E11" s="13" t="s">
        <v>19</v>
      </c>
      <c r="F11" s="14" t="s">
        <v>20</v>
      </c>
      <c r="G11" s="13" t="s">
        <v>21</v>
      </c>
      <c r="H11" s="57" t="s">
        <v>22</v>
      </c>
      <c r="I11" s="58"/>
    </row>
    <row r="12" spans="1:9" ht="21" hidden="1">
      <c r="A12" s="15">
        <v>1</v>
      </c>
      <c r="B12" s="21" t="s">
        <v>23</v>
      </c>
      <c r="C12" s="22" t="s">
        <v>24</v>
      </c>
      <c r="D12" s="22">
        <v>512</v>
      </c>
      <c r="E12" s="23">
        <v>4</v>
      </c>
      <c r="F12" s="24">
        <f>(D12+768)/8*E12*A12/1024</f>
        <v>0.625</v>
      </c>
      <c r="G12" s="25">
        <f>(F12*60*60*24)/1024</f>
        <v>52.734375</v>
      </c>
      <c r="H12" s="49">
        <f>($G$12)*$C$6</f>
        <v>1582.03125</v>
      </c>
      <c r="I12" s="50"/>
    </row>
    <row r="13" spans="1:9" ht="21" hidden="1">
      <c r="A13" s="15">
        <v>1</v>
      </c>
      <c r="B13" s="21" t="s">
        <v>23</v>
      </c>
      <c r="C13" s="22" t="s">
        <v>25</v>
      </c>
      <c r="D13" s="22">
        <v>1024</v>
      </c>
      <c r="E13" s="23">
        <v>4</v>
      </c>
      <c r="F13" s="24">
        <f>(D13+768)/8*E13*A13/1024</f>
        <v>0.875</v>
      </c>
      <c r="G13" s="25">
        <f>(F13*60*60*24)/1024</f>
        <v>73.828125</v>
      </c>
      <c r="H13" s="49">
        <f>($G$13)*$C$6</f>
        <v>2214.84375</v>
      </c>
      <c r="I13" s="50"/>
    </row>
    <row r="14" spans="1:9" ht="21" hidden="1">
      <c r="A14" s="15">
        <v>1</v>
      </c>
      <c r="B14" s="21" t="s">
        <v>23</v>
      </c>
      <c r="C14" s="22" t="s">
        <v>26</v>
      </c>
      <c r="D14" s="22">
        <v>2048</v>
      </c>
      <c r="E14" s="23">
        <v>4</v>
      </c>
      <c r="F14" s="24">
        <f>(D14+768)/8*E14*A14/1024</f>
        <v>1.375</v>
      </c>
      <c r="G14" s="25">
        <f>(F14*60*60*24)/1024</f>
        <v>116.015625</v>
      </c>
      <c r="H14" s="49">
        <f>($G$14)*$C$6</f>
        <v>3480.46875</v>
      </c>
      <c r="I14" s="50"/>
    </row>
    <row r="15" spans="1:9" ht="21" hidden="1">
      <c r="A15" s="15">
        <v>1</v>
      </c>
      <c r="B15" s="21" t="s">
        <v>23</v>
      </c>
      <c r="C15" s="22" t="s">
        <v>27</v>
      </c>
      <c r="D15" s="22">
        <v>4096</v>
      </c>
      <c r="E15" s="23">
        <v>4</v>
      </c>
      <c r="F15" s="24">
        <f>(D15+768)/8*E15*A15/1024</f>
        <v>2.375</v>
      </c>
      <c r="G15" s="25">
        <f>(F15*60*60*24)/1024</f>
        <v>200.390625</v>
      </c>
      <c r="H15" s="49">
        <f>($G$15)*$C$6</f>
        <v>6011.71875</v>
      </c>
      <c r="I15" s="50"/>
    </row>
    <row r="16" spans="1:9" s="31" customFormat="1" ht="21.75" thickBot="1">
      <c r="A16" s="26">
        <v>1</v>
      </c>
      <c r="B16" s="27" t="s">
        <v>23</v>
      </c>
      <c r="C16" s="28" t="s">
        <v>28</v>
      </c>
      <c r="D16" s="28">
        <f>IF($C$16="","",(VLOOKUP($C$16,C:D,2,0)))</f>
        <v>2048</v>
      </c>
      <c r="E16" s="28">
        <v>4</v>
      </c>
      <c r="F16" s="29">
        <f>(D16+768)/8*E16*A16/1024</f>
        <v>1.375</v>
      </c>
      <c r="G16" s="30">
        <f>(F16*60*60*24)/1024</f>
        <v>116.015625</v>
      </c>
      <c r="H16" s="62">
        <f>($G$16)*$C$6</f>
        <v>3480.46875</v>
      </c>
      <c r="I16" s="63"/>
    </row>
    <row r="17" spans="1:9" ht="21.75" thickBot="1">
      <c r="A17" s="32"/>
      <c r="B17" s="33"/>
      <c r="C17" s="34"/>
      <c r="D17" s="34"/>
      <c r="E17" s="35"/>
      <c r="F17" s="36"/>
      <c r="G17" s="37"/>
      <c r="H17" s="38"/>
      <c r="I17" s="38"/>
    </row>
    <row r="18" spans="2:9" ht="28.5">
      <c r="B18" s="5" t="s">
        <v>29</v>
      </c>
      <c r="C18" s="6">
        <v>3000</v>
      </c>
      <c r="G18" s="7"/>
      <c r="I18" s="1"/>
    </row>
    <row r="19" spans="2:9" ht="19.5" thickBot="1">
      <c r="B19" s="53" t="s">
        <v>30</v>
      </c>
      <c r="C19" s="54"/>
      <c r="D19" s="54"/>
      <c r="E19" s="54"/>
      <c r="F19" s="54"/>
      <c r="G19" s="55"/>
      <c r="I19" s="1"/>
    </row>
    <row r="20" spans="1:9" ht="31.5">
      <c r="A20" s="11" t="s">
        <v>15</v>
      </c>
      <c r="B20" s="12" t="s">
        <v>16</v>
      </c>
      <c r="C20" s="56" t="s">
        <v>31</v>
      </c>
      <c r="D20" s="56"/>
      <c r="E20" s="13" t="s">
        <v>19</v>
      </c>
      <c r="F20" s="14" t="s">
        <v>20</v>
      </c>
      <c r="G20" s="13" t="s">
        <v>21</v>
      </c>
      <c r="H20" s="57" t="s">
        <v>32</v>
      </c>
      <c r="I20" s="58"/>
    </row>
    <row r="21" spans="1:9" ht="21">
      <c r="A21" s="39">
        <v>1</v>
      </c>
      <c r="B21" s="40" t="s">
        <v>23</v>
      </c>
      <c r="C21" s="64">
        <v>4096</v>
      </c>
      <c r="D21" s="64"/>
      <c r="E21" s="41">
        <v>4</v>
      </c>
      <c r="F21" s="24">
        <f>(C21+768)/8*E21*A21/1024</f>
        <v>2.375</v>
      </c>
      <c r="G21" s="42">
        <f>(F21*60*60*24)/1024</f>
        <v>200.390625</v>
      </c>
      <c r="H21" s="65">
        <f>((C18)/(G21))</f>
        <v>14.970760233918128</v>
      </c>
      <c r="I21" s="61"/>
    </row>
    <row r="22" spans="2:9" ht="26.25" customHeight="1" thickBot="1">
      <c r="B22" s="53" t="s">
        <v>14</v>
      </c>
      <c r="C22" s="54"/>
      <c r="D22" s="54"/>
      <c r="E22" s="54"/>
      <c r="F22" s="54"/>
      <c r="G22" s="55"/>
      <c r="H22" s="9"/>
      <c r="I22" s="10"/>
    </row>
    <row r="23" spans="1:9" ht="31.5">
      <c r="A23" s="11" t="s">
        <v>15</v>
      </c>
      <c r="B23" s="12" t="s">
        <v>16</v>
      </c>
      <c r="C23" s="20" t="s">
        <v>17</v>
      </c>
      <c r="D23" s="20" t="s">
        <v>18</v>
      </c>
      <c r="E23" s="13" t="s">
        <v>19</v>
      </c>
      <c r="F23" s="14" t="s">
        <v>20</v>
      </c>
      <c r="G23" s="13" t="s">
        <v>21</v>
      </c>
      <c r="H23" s="57" t="s">
        <v>32</v>
      </c>
      <c r="I23" s="58"/>
    </row>
    <row r="24" spans="1:9" ht="21" hidden="1">
      <c r="A24" s="15">
        <v>1</v>
      </c>
      <c r="B24" s="21" t="s">
        <v>23</v>
      </c>
      <c r="C24" s="22" t="s">
        <v>24</v>
      </c>
      <c r="D24" s="22">
        <v>512</v>
      </c>
      <c r="E24" s="23">
        <v>4</v>
      </c>
      <c r="F24" s="24">
        <f>(D24+768)/8*E24*A24/1024</f>
        <v>0.625</v>
      </c>
      <c r="G24" s="25">
        <f>(F24*60*60*24)/1024</f>
        <v>52.734375</v>
      </c>
      <c r="H24" s="49">
        <f>((C18)/(G24))</f>
        <v>56.888888888888886</v>
      </c>
      <c r="I24" s="50"/>
    </row>
    <row r="25" spans="1:9" ht="21" hidden="1">
      <c r="A25" s="15">
        <v>1</v>
      </c>
      <c r="B25" s="21" t="s">
        <v>23</v>
      </c>
      <c r="C25" s="22" t="s">
        <v>25</v>
      </c>
      <c r="D25" s="22">
        <v>1024</v>
      </c>
      <c r="E25" s="23">
        <v>4</v>
      </c>
      <c r="F25" s="24">
        <f>(D25+768)/8*E25*A25/1024</f>
        <v>0.875</v>
      </c>
      <c r="G25" s="25">
        <f>(F25*60*60*24)/1024</f>
        <v>73.828125</v>
      </c>
      <c r="H25" s="49">
        <f>(($C$18)/(G25))</f>
        <v>40.63492063492063</v>
      </c>
      <c r="I25" s="50"/>
    </row>
    <row r="26" spans="1:9" ht="21" hidden="1">
      <c r="A26" s="15">
        <v>1</v>
      </c>
      <c r="B26" s="21" t="s">
        <v>23</v>
      </c>
      <c r="C26" s="22" t="s">
        <v>26</v>
      </c>
      <c r="D26" s="22">
        <v>2048</v>
      </c>
      <c r="E26" s="23">
        <v>4</v>
      </c>
      <c r="F26" s="24">
        <f>(D26+768)/8*E26*A26/1024</f>
        <v>1.375</v>
      </c>
      <c r="G26" s="25">
        <f>(F26*60*60*24)/1024</f>
        <v>116.015625</v>
      </c>
      <c r="H26" s="49">
        <f>(($C$18)/(G26))</f>
        <v>25.858585858585858</v>
      </c>
      <c r="I26" s="50"/>
    </row>
    <row r="27" spans="1:9" ht="21" hidden="1">
      <c r="A27" s="15">
        <v>1</v>
      </c>
      <c r="B27" s="21" t="s">
        <v>23</v>
      </c>
      <c r="C27" s="22" t="s">
        <v>27</v>
      </c>
      <c r="D27" s="22">
        <v>4096</v>
      </c>
      <c r="E27" s="23">
        <v>4</v>
      </c>
      <c r="F27" s="24">
        <f>(D27+768)/8*E27*A27/1024</f>
        <v>2.375</v>
      </c>
      <c r="G27" s="25">
        <f>(F27*60*60*24)/1024</f>
        <v>200.390625</v>
      </c>
      <c r="H27" s="49">
        <f>(($C$18)/(G27))</f>
        <v>14.970760233918128</v>
      </c>
      <c r="I27" s="50"/>
    </row>
    <row r="28" spans="1:9" ht="21.75" thickBot="1">
      <c r="A28" s="15">
        <v>1</v>
      </c>
      <c r="B28" s="16" t="s">
        <v>23</v>
      </c>
      <c r="C28" s="43" t="s">
        <v>33</v>
      </c>
      <c r="D28" s="43">
        <f>IF($C$28="","",(VLOOKUP($C$28,C:D,2,0)))</f>
        <v>4096</v>
      </c>
      <c r="E28" s="17">
        <v>4</v>
      </c>
      <c r="F28" s="18">
        <f>(D28+768)/8*E28*A28/1024</f>
        <v>2.375</v>
      </c>
      <c r="G28" s="19">
        <f>(F28*60*60*24)/1024</f>
        <v>200.390625</v>
      </c>
      <c r="H28" s="49">
        <f>(($C$18)/(G28))</f>
        <v>14.970760233918128</v>
      </c>
      <c r="I28" s="50"/>
    </row>
    <row r="29" spans="7:8" ht="16.5">
      <c r="G29" s="1"/>
      <c r="H29" s="1"/>
    </row>
    <row r="30" spans="2:7" s="45" customFormat="1" ht="23.25">
      <c r="B30" s="46" t="s">
        <v>34</v>
      </c>
      <c r="C30" s="1"/>
      <c r="D30" s="1"/>
      <c r="E30" s="4"/>
      <c r="F30" s="1"/>
      <c r="G30" s="1"/>
    </row>
    <row r="31" spans="2:5" s="45" customFormat="1" ht="18.75">
      <c r="B31" s="47" t="s">
        <v>35</v>
      </c>
      <c r="E31" s="4"/>
    </row>
    <row r="32" spans="2:7" ht="18.75">
      <c r="B32" s="45"/>
      <c r="C32" s="45"/>
      <c r="D32" s="45"/>
      <c r="F32" s="45"/>
      <c r="G32" s="45"/>
    </row>
    <row r="33" spans="2:7" ht="18.75">
      <c r="B33" s="47" t="s">
        <v>36</v>
      </c>
      <c r="C33" s="45"/>
      <c r="D33" s="45"/>
      <c r="F33" s="45"/>
      <c r="G33" s="45"/>
    </row>
    <row r="34" spans="2:7" ht="16.5">
      <c r="B34" s="48" t="s">
        <v>37</v>
      </c>
      <c r="C34" s="48" t="s">
        <v>38</v>
      </c>
      <c r="G34" s="1"/>
    </row>
    <row r="35" spans="2:7" ht="16.5">
      <c r="B35" s="48" t="s">
        <v>39</v>
      </c>
      <c r="C35" s="48" t="s">
        <v>40</v>
      </c>
      <c r="G35" s="1"/>
    </row>
    <row r="36" spans="2:7" ht="16.5">
      <c r="B36" s="48" t="s">
        <v>25</v>
      </c>
      <c r="C36" s="48" t="s">
        <v>41</v>
      </c>
      <c r="G36" s="1"/>
    </row>
    <row r="37" spans="2:7" ht="16.5">
      <c r="B37" s="48" t="s">
        <v>42</v>
      </c>
      <c r="C37" s="48" t="s">
        <v>43</v>
      </c>
      <c r="G37" s="1"/>
    </row>
    <row r="38" spans="2:9" ht="16.5">
      <c r="B38" s="48" t="s">
        <v>44</v>
      </c>
      <c r="C38" s="48" t="s">
        <v>45</v>
      </c>
      <c r="G38" s="1"/>
      <c r="I38" s="1"/>
    </row>
    <row r="39" spans="2:9" ht="16.5">
      <c r="B39" s="1" t="s">
        <v>46</v>
      </c>
      <c r="G39" s="1"/>
      <c r="I39" s="1"/>
    </row>
    <row r="40" spans="7:9" ht="16.5">
      <c r="G40" s="1"/>
      <c r="H40" s="1"/>
      <c r="I40" s="1"/>
    </row>
    <row r="41" spans="7:9" ht="16.5">
      <c r="G41" s="1"/>
      <c r="H41" s="1"/>
      <c r="I41" s="1"/>
    </row>
    <row r="42" spans="7:9" ht="16.5">
      <c r="G42" s="1"/>
      <c r="H42" s="1"/>
      <c r="I42" s="1"/>
    </row>
    <row r="43" spans="3:8" s="45" customFormat="1" ht="18.75">
      <c r="C43" s="1"/>
      <c r="D43" s="1"/>
      <c r="E43" s="4"/>
      <c r="F43" s="1"/>
      <c r="G43" s="1"/>
      <c r="H43" s="1"/>
    </row>
    <row r="44" spans="3:8" s="45" customFormat="1" ht="18.75">
      <c r="C44" s="1"/>
      <c r="D44" s="1"/>
      <c r="E44" s="4"/>
      <c r="F44" s="1"/>
      <c r="G44" s="1"/>
      <c r="H44" s="1"/>
    </row>
    <row r="45" spans="3:8" s="45" customFormat="1" ht="18.75">
      <c r="C45" s="1"/>
      <c r="D45" s="1"/>
      <c r="E45" s="4"/>
      <c r="F45" s="1"/>
      <c r="G45" s="1"/>
      <c r="H45" s="1"/>
    </row>
    <row r="46" spans="3:8" s="45" customFormat="1" ht="18.75">
      <c r="C46" s="1"/>
      <c r="D46" s="1"/>
      <c r="E46" s="4"/>
      <c r="F46" s="1"/>
      <c r="G46" s="1"/>
      <c r="H46" s="1"/>
    </row>
    <row r="47" spans="7:9" ht="16.5">
      <c r="G47" s="1"/>
      <c r="H47" s="1"/>
      <c r="I47" s="1"/>
    </row>
    <row r="48" spans="7:9" ht="16.5">
      <c r="G48" s="1"/>
      <c r="H48" s="1"/>
      <c r="I48" s="1"/>
    </row>
    <row r="49" spans="7:9" ht="16.5">
      <c r="G49" s="1"/>
      <c r="H49" s="1"/>
      <c r="I49" s="1"/>
    </row>
    <row r="50" spans="7:9" ht="16.5">
      <c r="G50" s="1"/>
      <c r="H50" s="1"/>
      <c r="I50" s="1"/>
    </row>
    <row r="51" spans="7:9" ht="16.5">
      <c r="G51" s="1"/>
      <c r="H51" s="1"/>
      <c r="I51" s="1"/>
    </row>
    <row r="52" spans="7:9" ht="16.5">
      <c r="G52" s="1"/>
      <c r="H52" s="1"/>
      <c r="I52" s="1"/>
    </row>
    <row r="53" spans="7:9" ht="16.5">
      <c r="G53" s="1"/>
      <c r="H53" s="1"/>
      <c r="I53" s="1"/>
    </row>
    <row r="54" spans="7:9" ht="16.5">
      <c r="G54" s="1"/>
      <c r="H54" s="1"/>
      <c r="I54" s="1"/>
    </row>
    <row r="55" spans="7:9" ht="16.5">
      <c r="G55" s="1"/>
      <c r="H55" s="1"/>
      <c r="I55" s="1"/>
    </row>
    <row r="56" spans="7:9" ht="16.5">
      <c r="G56" s="1"/>
      <c r="H56" s="1"/>
      <c r="I56" s="1"/>
    </row>
    <row r="57" spans="7:9" ht="16.5">
      <c r="G57" s="1"/>
      <c r="H57" s="1"/>
      <c r="I57" s="1"/>
    </row>
    <row r="58" spans="7:9" ht="16.5">
      <c r="G58" s="1"/>
      <c r="H58" s="1"/>
      <c r="I58" s="1"/>
    </row>
    <row r="59" spans="7:9" ht="16.5">
      <c r="G59" s="1"/>
      <c r="H59" s="1"/>
      <c r="I59" s="1"/>
    </row>
    <row r="60" spans="7:9" ht="16.5">
      <c r="G60" s="1"/>
      <c r="H60" s="1"/>
      <c r="I60" s="1"/>
    </row>
    <row r="61" spans="7:9" ht="16.5">
      <c r="G61" s="1"/>
      <c r="H61" s="1"/>
      <c r="I61" s="1"/>
    </row>
    <row r="62" spans="7:9" ht="16.5">
      <c r="G62" s="1"/>
      <c r="H62" s="1"/>
      <c r="I62" s="1"/>
    </row>
    <row r="63" spans="7:9" ht="16.5">
      <c r="G63" s="1"/>
      <c r="H63" s="1"/>
      <c r="I63" s="1"/>
    </row>
    <row r="64" spans="7:9" ht="16.5">
      <c r="G64" s="1"/>
      <c r="H64" s="1"/>
      <c r="I64" s="1"/>
    </row>
    <row r="65" spans="7:9" ht="16.5">
      <c r="G65" s="1"/>
      <c r="H65" s="1"/>
      <c r="I65" s="1"/>
    </row>
    <row r="66" spans="7:9" ht="16.5">
      <c r="G66" s="1"/>
      <c r="H66" s="1"/>
      <c r="I66" s="1"/>
    </row>
    <row r="67" spans="7:9" ht="16.5">
      <c r="G67" s="1"/>
      <c r="H67" s="1"/>
      <c r="I67" s="1"/>
    </row>
    <row r="68" spans="7:9" ht="16.5">
      <c r="G68" s="1"/>
      <c r="H68" s="1"/>
      <c r="I68" s="1"/>
    </row>
    <row r="69" spans="7:9" ht="16.5">
      <c r="G69" s="1"/>
      <c r="H69" s="1"/>
      <c r="I69" s="1"/>
    </row>
    <row r="70" spans="7:9" ht="16.5">
      <c r="G70" s="1"/>
      <c r="H70" s="1"/>
      <c r="I70" s="1"/>
    </row>
    <row r="71" spans="7:9" ht="16.5">
      <c r="G71" s="1"/>
      <c r="H71" s="1"/>
      <c r="I71" s="1"/>
    </row>
    <row r="72" spans="7:9" ht="16.5">
      <c r="G72" s="1"/>
      <c r="H72" s="1"/>
      <c r="I72" s="1"/>
    </row>
    <row r="73" spans="7:9" ht="16.5">
      <c r="G73" s="1"/>
      <c r="H73" s="1"/>
      <c r="I73" s="1"/>
    </row>
    <row r="74" spans="7:9" ht="16.5">
      <c r="G74" s="1"/>
      <c r="H74" s="1"/>
      <c r="I74" s="1"/>
    </row>
    <row r="75" spans="7:9" ht="16.5">
      <c r="G75" s="1"/>
      <c r="H75" s="1"/>
      <c r="I75" s="1"/>
    </row>
    <row r="76" spans="7:9" ht="16.5">
      <c r="G76" s="1"/>
      <c r="H76" s="1"/>
      <c r="I76" s="1"/>
    </row>
    <row r="77" spans="7:9" ht="16.5">
      <c r="G77" s="1"/>
      <c r="H77" s="1"/>
      <c r="I77" s="1"/>
    </row>
    <row r="78" spans="7:9" ht="16.5">
      <c r="G78" s="1"/>
      <c r="H78" s="1"/>
      <c r="I78" s="1"/>
    </row>
    <row r="79" spans="7:9" ht="16.5">
      <c r="G79" s="1"/>
      <c r="H79" s="1"/>
      <c r="I79" s="1"/>
    </row>
    <row r="80" spans="7:9" ht="16.5">
      <c r="G80" s="1"/>
      <c r="H80" s="1"/>
      <c r="I80" s="1"/>
    </row>
    <row r="81" spans="7:9" ht="16.5">
      <c r="G81" s="1"/>
      <c r="H81" s="1"/>
      <c r="I81" s="1"/>
    </row>
    <row r="82" spans="7:9" ht="16.5">
      <c r="G82" s="1"/>
      <c r="H82" s="1"/>
      <c r="I82" s="1"/>
    </row>
    <row r="83" spans="7:9" ht="16.5">
      <c r="G83" s="1"/>
      <c r="H83" s="1"/>
      <c r="I83" s="1"/>
    </row>
    <row r="84" spans="7:9" ht="16.5">
      <c r="G84" s="1"/>
      <c r="H84" s="1"/>
      <c r="I84" s="1"/>
    </row>
    <row r="85" spans="7:9" ht="16.5">
      <c r="G85" s="1"/>
      <c r="H85" s="1"/>
      <c r="I85" s="1"/>
    </row>
    <row r="86" spans="7:9" ht="16.5">
      <c r="G86" s="1"/>
      <c r="H86" s="1"/>
      <c r="I86" s="1"/>
    </row>
    <row r="87" spans="7:9" ht="16.5">
      <c r="G87" s="1"/>
      <c r="H87" s="1"/>
      <c r="I87" s="1"/>
    </row>
    <row r="88" spans="7:9" ht="16.5">
      <c r="G88" s="1"/>
      <c r="H88" s="1"/>
      <c r="I88" s="1"/>
    </row>
    <row r="89" spans="7:9" ht="16.5">
      <c r="G89" s="1"/>
      <c r="H89" s="1"/>
      <c r="I89" s="1"/>
    </row>
    <row r="90" spans="7:9" ht="16.5">
      <c r="G90" s="1"/>
      <c r="H90" s="1"/>
      <c r="I90" s="1"/>
    </row>
    <row r="91" spans="7:9" ht="16.5">
      <c r="G91" s="1"/>
      <c r="H91" s="1"/>
      <c r="I91" s="1"/>
    </row>
    <row r="92" spans="7:9" ht="16.5">
      <c r="G92" s="1"/>
      <c r="H92" s="1"/>
      <c r="I92" s="1"/>
    </row>
    <row r="93" spans="7:9" ht="16.5">
      <c r="G93" s="1"/>
      <c r="H93" s="1"/>
      <c r="I93" s="1"/>
    </row>
    <row r="94" spans="7:9" ht="16.5">
      <c r="G94" s="1"/>
      <c r="H94" s="1"/>
      <c r="I94" s="1"/>
    </row>
    <row r="95" spans="7:9" ht="16.5">
      <c r="G95" s="1"/>
      <c r="H95" s="1"/>
      <c r="I95" s="1"/>
    </row>
    <row r="96" spans="7:9" ht="16.5">
      <c r="G96" s="1"/>
      <c r="H96" s="1"/>
      <c r="I96" s="1"/>
    </row>
    <row r="97" spans="7:9" ht="16.5">
      <c r="G97" s="1"/>
      <c r="H97" s="1"/>
      <c r="I97" s="1"/>
    </row>
    <row r="98" spans="7:9" ht="16.5">
      <c r="G98" s="1"/>
      <c r="H98" s="1"/>
      <c r="I98" s="1"/>
    </row>
    <row r="99" spans="7:9" ht="16.5">
      <c r="G99" s="1"/>
      <c r="H99" s="1"/>
      <c r="I99" s="1"/>
    </row>
    <row r="100" spans="7:9" ht="16.5">
      <c r="G100" s="1"/>
      <c r="H100" s="1"/>
      <c r="I100" s="1"/>
    </row>
    <row r="101" ht="16.5">
      <c r="I101" s="1"/>
    </row>
    <row r="102" ht="16.5">
      <c r="I102" s="1"/>
    </row>
    <row r="103" ht="16.5">
      <c r="I103" s="1"/>
    </row>
    <row r="104" ht="16.5">
      <c r="I104" s="1"/>
    </row>
    <row r="105" ht="16.5">
      <c r="I105" s="1"/>
    </row>
    <row r="106" ht="16.5">
      <c r="I106" s="1"/>
    </row>
    <row r="107" ht="16.5">
      <c r="I107" s="1"/>
    </row>
    <row r="108" ht="16.5">
      <c r="I108" s="1"/>
    </row>
    <row r="109" ht="16.5">
      <c r="I109" s="1"/>
    </row>
    <row r="110" ht="16.5">
      <c r="I110" s="1"/>
    </row>
    <row r="111" ht="16.5">
      <c r="I111" s="1"/>
    </row>
    <row r="112" ht="16.5">
      <c r="I112" s="1"/>
    </row>
  </sheetData>
  <sheetProtection selectLockedCells="1"/>
  <mergeCells count="27">
    <mergeCell ref="H26:I26"/>
    <mergeCell ref="H27:I27"/>
    <mergeCell ref="H28:I28"/>
    <mergeCell ref="C21:D21"/>
    <mergeCell ref="H21:I21"/>
    <mergeCell ref="B22:G22"/>
    <mergeCell ref="H23:I23"/>
    <mergeCell ref="H24:I24"/>
    <mergeCell ref="H25:I25"/>
    <mergeCell ref="H16:I16"/>
    <mergeCell ref="B19:G19"/>
    <mergeCell ref="C20:D20"/>
    <mergeCell ref="H20:I20"/>
    <mergeCell ref="H11:I11"/>
    <mergeCell ref="H12:I12"/>
    <mergeCell ref="H14:I14"/>
    <mergeCell ref="H15:I15"/>
    <mergeCell ref="H13:I13"/>
    <mergeCell ref="B1:I1"/>
    <mergeCell ref="B2:I2"/>
    <mergeCell ref="B3:I3"/>
    <mergeCell ref="B7:G7"/>
    <mergeCell ref="C8:D8"/>
    <mergeCell ref="H8:I8"/>
    <mergeCell ref="C9:D9"/>
    <mergeCell ref="H9:I9"/>
    <mergeCell ref="B10:G10"/>
  </mergeCells>
  <dataValidations count="4">
    <dataValidation type="list" allowBlank="1" showInputMessage="1" showErrorMessage="1" sqref="C28">
      <formula1>$C$24:$C$27</formula1>
    </dataValidation>
    <dataValidation type="custom" allowBlank="1" showInputMessage="1" showErrorMessage="1" sqref="D16">
      <formula1>list</formula1>
    </dataValidation>
    <dataValidation type="list" allowBlank="1" showInputMessage="1" showErrorMessage="1" sqref="D12:D15 D24:D27">
      <formula1>Bit_Rate_Size___Kbps_Sec</formula1>
    </dataValidation>
    <dataValidation type="list" allowBlank="1" showInputMessage="1" showErrorMessage="1" sqref="C13:C16">
      <formula1>$C$12:$C$15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dc:creator>
  <cp:keywords/>
  <dc:description/>
  <cp:lastModifiedBy>tracy.chien</cp:lastModifiedBy>
  <dcterms:created xsi:type="dcterms:W3CDTF">2014-12-01T05:23:58Z</dcterms:created>
  <dcterms:modified xsi:type="dcterms:W3CDTF">2014-12-02T12:13:04Z</dcterms:modified>
  <cp:category/>
  <cp:version/>
  <cp:contentType/>
  <cp:contentStatus/>
</cp:coreProperties>
</file>